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430" activeTab="1"/>
  </bookViews>
  <sheets>
    <sheet name="印刷用" sheetId="1" r:id="rId1"/>
    <sheet name="入力シート" sheetId="2" r:id="rId2"/>
    <sheet name="事務局用" sheetId="3" r:id="rId3"/>
  </sheets>
  <definedNames>
    <definedName name="_xlnm.Print_Area" localSheetId="0">'印刷用'!$A$1:$F$29</definedName>
  </definedNames>
  <calcPr fullCalcOnLoad="1"/>
</workbook>
</file>

<file path=xl/sharedStrings.xml><?xml version="1.0" encoding="utf-8"?>
<sst xmlns="http://schemas.openxmlformats.org/spreadsheetml/2006/main" count="69" uniqueCount="66">
  <si>
    <t>所属ブロック</t>
  </si>
  <si>
    <t>フリガナ</t>
  </si>
  <si>
    <t>学年</t>
  </si>
  <si>
    <t>■大型バス･マイクロバス使用のための申請(番号に○を付けて下さい)</t>
  </si>
  <si>
    <t>大型バスを使用する</t>
  </si>
  <si>
    <t>マイクロバスを使用する　</t>
  </si>
  <si>
    <t>選手氏名</t>
  </si>
  <si>
    <t>氏名</t>
  </si>
  <si>
    <t>電話番号</t>
  </si>
  <si>
    <t>携帯電話番号</t>
  </si>
  <si>
    <t>使用しない</t>
  </si>
  <si>
    <t>＊手書きの場合は、ボールペンまたはサインペンを使用して楷書で明瞭に記入して下さい。</t>
  </si>
  <si>
    <t>所在地</t>
  </si>
  <si>
    <t>市･町･村</t>
  </si>
  <si>
    <t>連絡責任者氏名</t>
  </si>
  <si>
    <t>所属ブロックは？</t>
  </si>
  <si>
    <t>東部：１　西部：２　南部：３　北部：４　中央：５を入力して下さい。</t>
  </si>
  <si>
    <t>東部</t>
  </si>
  <si>
    <t>西部</t>
  </si>
  <si>
    <t>南部</t>
  </si>
  <si>
    <t>北部</t>
  </si>
  <si>
    <t>中央</t>
  </si>
  <si>
    <t>団名</t>
  </si>
  <si>
    <t>所在市町村名は？</t>
  </si>
  <si>
    <t>例)　さいたま市</t>
  </si>
  <si>
    <t>単位団名は？</t>
  </si>
  <si>
    <t>スポーツ少年団</t>
  </si>
  <si>
    <t>フリガナは</t>
  </si>
  <si>
    <t>監督氏名を入力</t>
  </si>
  <si>
    <t>○氏名の入力は姓と名の間に一つスペースを入れて下さい。　また、全ての入力にあたって均等割り付け等セルの修飾はしないで下さい。</t>
  </si>
  <si>
    <t>で、okですか　ok：５へ　ng：上書きで修正し、５へ。</t>
  </si>
  <si>
    <t>監督 氏  名</t>
  </si>
  <si>
    <t>代表者 氏  名</t>
  </si>
  <si>
    <t>代表者氏名を入力</t>
  </si>
  <si>
    <t>連絡責任者氏名を入力    (1)</t>
  </si>
  <si>
    <t>(2)</t>
  </si>
  <si>
    <t>０４９－２２２－５１７４</t>
  </si>
  <si>
    <t>例)　048-222-0000</t>
  </si>
  <si>
    <t>(3)</t>
  </si>
  <si>
    <t>　　電話番号入力</t>
  </si>
  <si>
    <t>携帯電話番号入力</t>
  </si>
  <si>
    <t>例)　埼玉スポーツ少年団は"埼玉"のみ入力</t>
  </si>
  <si>
    <t>住所↓</t>
  </si>
  <si>
    <t>(４)</t>
  </si>
  <si>
    <t>(5)</t>
  </si>
  <si>
    <t>郵便番号入力</t>
  </si>
  <si>
    <t>住所入力</t>
  </si>
  <si>
    <t>埼玉県以降を入力して下さい。</t>
  </si>
  <si>
    <t>選手名と学年を入力して下さい。</t>
  </si>
  <si>
    <t>　例)学年は新学年４月より数字のみ入力して下さい。　×６年→６　×"〃"→学年の数字を入力</t>
  </si>
  <si>
    <t>バスの使用申請</t>
  </si>
  <si>
    <t>ここには直接入力できません。</t>
  </si>
  <si>
    <t>入力シートで入力して下さい。</t>
  </si>
  <si>
    <t>このページを印刷して1月末日までに市町村部会長へ提出して下さい。</t>
  </si>
  <si>
    <t>○黄色とピンク色のセルに入力して下さい。</t>
  </si>
  <si>
    <t>ファイル名をチーム名で保存して市町村･ブロック担当者へ添付送信して下さい。</t>
  </si>
  <si>
    <t>＊ファイルに不都合等合った場合は部会担当者　内藤　利夫までご連絡下さい。</t>
  </si>
  <si>
    <t>Mail：ships11zimu89@poem.ocn.ne.jp</t>
  </si>
  <si>
    <t>本総合開会式に関する名簿に掲載します。緊急時連絡の取れる方を責任者にして下さい。</t>
  </si>
  <si>
    <t>大型バス：１　マイクロバス：２　使用しない：３を入力して下さい。</t>
  </si>
  <si>
    <t>０９０ー２５５０－７６０７</t>
  </si>
  <si>
    <t>●代表者</t>
  </si>
  <si>
    <t>●監督</t>
  </si>
  <si>
    <t>総合開会式用冊子に掲載します。</t>
  </si>
  <si>
    <t>総合開会式用冊子に掲載します。（携帯番号未入力の場合は電話番号を）</t>
  </si>
  <si>
    <t>この用紙を２月１１日(祝)までに市町村部会長に提出して下さい。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</si>
</sst>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6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i/>
      <sz val="12"/>
      <color indexed="10"/>
      <name val="ＭＳ Ｐゴシック"/>
      <family val="3"/>
    </font>
    <font>
      <b/>
      <sz val="14"/>
      <color indexed="10"/>
      <name val="ＭＳ ゴシック"/>
      <family val="3"/>
    </font>
    <font>
      <b/>
      <sz val="12"/>
      <color indexed="62"/>
      <name val="ＭＳ Ｐゴシック"/>
      <family val="3"/>
    </font>
    <font>
      <b/>
      <sz val="11"/>
      <color indexed="10"/>
      <name val="ＭＳ Ｐゴシック"/>
      <family val="3"/>
    </font>
    <font>
      <sz val="12"/>
      <color indexed="8"/>
      <name val="ＭＳ 明朝"/>
      <family val="1"/>
    </font>
    <font>
      <sz val="12"/>
      <color indexed="8"/>
      <name val="ＭＳ ゴシック"/>
      <family val="3"/>
    </font>
    <font>
      <sz val="10"/>
      <color indexed="8"/>
      <name val="ＭＳ 明朝"/>
      <family val="1"/>
    </font>
    <font>
      <sz val="9"/>
      <color indexed="8"/>
      <name val="ＭＳ ゴシック"/>
      <family val="3"/>
    </font>
    <font>
      <sz val="10"/>
      <color indexed="8"/>
      <name val="ＭＳ ゴシック"/>
      <family val="3"/>
    </font>
    <font>
      <sz val="8"/>
      <color indexed="8"/>
      <name val="ＭＳ 明朝"/>
      <family val="1"/>
    </font>
    <font>
      <b/>
      <i/>
      <sz val="11"/>
      <color indexed="8"/>
      <name val="ＭＳ Ｐゴシック"/>
      <family val="3"/>
    </font>
    <font>
      <sz val="10"/>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i/>
      <sz val="12"/>
      <color rgb="FFFF0000"/>
      <name val="Calibri"/>
      <family val="3"/>
    </font>
    <font>
      <b/>
      <sz val="14"/>
      <color rgb="FFFF0000"/>
      <name val="ＭＳ ゴシック"/>
      <family val="3"/>
    </font>
    <font>
      <b/>
      <sz val="12"/>
      <color theme="4" tint="-0.24993999302387238"/>
      <name val="Calibri"/>
      <family val="3"/>
    </font>
    <font>
      <b/>
      <sz val="11"/>
      <color rgb="FFFF0000"/>
      <name val="Calibri"/>
      <family val="3"/>
    </font>
    <font>
      <sz val="12"/>
      <color theme="1"/>
      <name val="ＭＳ 明朝"/>
      <family val="1"/>
    </font>
    <font>
      <sz val="12"/>
      <color theme="1"/>
      <name val="ＭＳ ゴシック"/>
      <family val="3"/>
    </font>
    <font>
      <sz val="10"/>
      <color theme="1"/>
      <name val="ＭＳ 明朝"/>
      <family val="1"/>
    </font>
    <font>
      <sz val="9"/>
      <color theme="1"/>
      <name val="ＭＳ ゴシック"/>
      <family val="3"/>
    </font>
    <font>
      <sz val="10"/>
      <color theme="1"/>
      <name val="ＭＳ ゴシック"/>
      <family val="3"/>
    </font>
    <font>
      <sz val="8"/>
      <color theme="1"/>
      <name val="ＭＳ 明朝"/>
      <family val="1"/>
    </font>
    <font>
      <b/>
      <i/>
      <sz val="11"/>
      <color theme="1"/>
      <name val="Calibri"/>
      <family val="3"/>
    </font>
    <font>
      <sz val="10"/>
      <color theme="1"/>
      <name val="Calibri"/>
      <family val="3"/>
    </font>
    <font>
      <sz val="12"/>
      <color theme="1"/>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50"/>
        <bgColor indexed="64"/>
      </patternFill>
    </fill>
    <fill>
      <patternFill patternType="solid">
        <fgColor theme="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5">
    <xf numFmtId="0" fontId="0" fillId="0" borderId="0" xfId="0" applyFont="1" applyAlignment="1">
      <alignment vertical="center"/>
    </xf>
    <xf numFmtId="0" fontId="49" fillId="0" borderId="0" xfId="0" applyFont="1" applyAlignment="1">
      <alignment vertical="center"/>
    </xf>
    <xf numFmtId="0" fontId="49" fillId="0" borderId="0" xfId="0" applyFont="1" applyBorder="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0" fillId="33" borderId="0" xfId="0" applyFill="1" applyAlignment="1">
      <alignment vertical="center"/>
    </xf>
    <xf numFmtId="0" fontId="50" fillId="0" borderId="0" xfId="0" applyFont="1" applyAlignment="1">
      <alignment vertical="center"/>
    </xf>
    <xf numFmtId="0" fontId="0" fillId="0" borderId="0" xfId="0" applyAlignment="1" quotePrefix="1">
      <alignment vertical="center"/>
    </xf>
    <xf numFmtId="0" fontId="0" fillId="0" borderId="0" xfId="0" applyAlignment="1" quotePrefix="1">
      <alignment horizontal="center" vertical="center"/>
    </xf>
    <xf numFmtId="176" fontId="0" fillId="33" borderId="0" xfId="0" applyNumberFormat="1" applyFill="1" applyAlignment="1">
      <alignment vertical="center"/>
    </xf>
    <xf numFmtId="0" fontId="40" fillId="0" borderId="0" xfId="0" applyFont="1" applyAlignment="1">
      <alignment vertical="center"/>
    </xf>
    <xf numFmtId="0" fontId="0" fillId="0" borderId="0" xfId="0" applyAlignment="1">
      <alignment horizontal="right" vertical="center"/>
    </xf>
    <xf numFmtId="0" fontId="0" fillId="33" borderId="0" xfId="0" applyFill="1" applyAlignment="1">
      <alignment vertical="center"/>
    </xf>
    <xf numFmtId="0" fontId="51" fillId="0" borderId="0" xfId="0" applyFont="1" applyAlignment="1">
      <alignment vertical="center"/>
    </xf>
    <xf numFmtId="0" fontId="52" fillId="33" borderId="0" xfId="0" applyFont="1" applyFill="1" applyAlignment="1">
      <alignment vertical="center"/>
    </xf>
    <xf numFmtId="0" fontId="0" fillId="3" borderId="0" xfId="0" applyFill="1" applyAlignment="1">
      <alignment vertical="center"/>
    </xf>
    <xf numFmtId="0" fontId="53" fillId="0" borderId="0" xfId="0" applyFont="1" applyAlignment="1">
      <alignment vertical="center"/>
    </xf>
    <xf numFmtId="0" fontId="0" fillId="33" borderId="0" xfId="0" applyFill="1" applyAlignment="1" applyProtection="1">
      <alignment vertical="center"/>
      <protection locked="0"/>
    </xf>
    <xf numFmtId="176" fontId="0" fillId="33" borderId="0" xfId="0" applyNumberFormat="1" applyFill="1" applyAlignment="1" applyProtection="1">
      <alignment vertical="center"/>
      <protection locked="0"/>
    </xf>
    <xf numFmtId="176" fontId="0" fillId="33" borderId="0" xfId="0" applyNumberFormat="1" applyFill="1" applyAlignment="1" applyProtection="1">
      <alignment vertical="center"/>
      <protection locked="0"/>
    </xf>
    <xf numFmtId="0" fontId="0" fillId="0" borderId="0" xfId="0" applyAlignment="1" applyProtection="1">
      <alignment vertical="center"/>
      <protection locked="0"/>
    </xf>
    <xf numFmtId="0" fontId="49" fillId="0" borderId="0" xfId="0" applyFont="1" applyAlignment="1" applyProtection="1">
      <alignment vertical="center"/>
      <protection hidden="1"/>
    </xf>
    <xf numFmtId="0" fontId="0" fillId="0" borderId="10" xfId="0" applyBorder="1" applyAlignment="1" applyProtection="1">
      <alignment horizontal="center" vertical="center"/>
      <protection hidden="1"/>
    </xf>
    <xf numFmtId="0" fontId="49" fillId="0" borderId="11" xfId="0" applyFont="1" applyBorder="1" applyAlignment="1" applyProtection="1">
      <alignment vertical="center"/>
      <protection hidden="1"/>
    </xf>
    <xf numFmtId="0" fontId="49" fillId="0" borderId="12" xfId="0" applyFont="1" applyBorder="1" applyAlignment="1" applyProtection="1">
      <alignment vertical="center" shrinkToFit="1"/>
      <protection hidden="1"/>
    </xf>
    <xf numFmtId="0" fontId="49" fillId="0" borderId="12" xfId="0" applyFont="1" applyBorder="1" applyAlignment="1" applyProtection="1">
      <alignment vertical="center"/>
      <protection hidden="1"/>
    </xf>
    <xf numFmtId="0" fontId="49" fillId="0" borderId="13" xfId="0" applyFont="1" applyBorder="1" applyAlignment="1" applyProtection="1">
      <alignment vertical="center"/>
      <protection hidden="1"/>
    </xf>
    <xf numFmtId="0" fontId="49" fillId="0" borderId="14" xfId="0" applyFont="1" applyBorder="1" applyAlignment="1" applyProtection="1">
      <alignment horizontal="center" vertical="center"/>
      <protection hidden="1"/>
    </xf>
    <xf numFmtId="0" fontId="49" fillId="0" borderId="10" xfId="0" applyFont="1" applyBorder="1" applyAlignment="1" applyProtection="1">
      <alignment horizontal="center" vertical="center"/>
      <protection hidden="1"/>
    </xf>
    <xf numFmtId="0" fontId="49" fillId="0" borderId="10" xfId="0" applyFont="1" applyBorder="1" applyAlignment="1" applyProtection="1">
      <alignment vertical="center"/>
      <protection hidden="1"/>
    </xf>
    <xf numFmtId="0" fontId="0" fillId="0" borderId="0" xfId="0" applyAlignment="1" applyProtection="1">
      <alignment vertical="center"/>
      <protection hidden="1"/>
    </xf>
    <xf numFmtId="0" fontId="49" fillId="0" borderId="0" xfId="0" applyFont="1" applyAlignment="1" applyProtection="1">
      <alignment vertical="center"/>
      <protection hidden="1"/>
    </xf>
    <xf numFmtId="0" fontId="49" fillId="0" borderId="12" xfId="0" applyFont="1" applyBorder="1" applyAlignment="1" applyProtection="1">
      <alignment horizontal="center" vertical="center"/>
      <protection hidden="1"/>
    </xf>
    <xf numFmtId="0" fontId="54" fillId="0" borderId="12" xfId="0" applyFont="1" applyBorder="1" applyAlignment="1" applyProtection="1">
      <alignment horizontal="center" vertical="center"/>
      <protection hidden="1"/>
    </xf>
    <xf numFmtId="0" fontId="55" fillId="0" borderId="0" xfId="0" applyFont="1" applyAlignment="1" applyProtection="1">
      <alignment vertical="center"/>
      <protection hidden="1"/>
    </xf>
    <xf numFmtId="0" fontId="49" fillId="0" borderId="15" xfId="0" applyFont="1" applyBorder="1" applyAlignment="1" applyProtection="1">
      <alignment vertical="center"/>
      <protection hidden="1"/>
    </xf>
    <xf numFmtId="0" fontId="49" fillId="0" borderId="11" xfId="0" applyFont="1" applyBorder="1" applyAlignment="1" applyProtection="1">
      <alignment horizontal="left" vertical="center"/>
      <protection hidden="1"/>
    </xf>
    <xf numFmtId="0" fontId="49" fillId="0" borderId="0" xfId="0" applyFont="1" applyBorder="1" applyAlignment="1" applyProtection="1">
      <alignment horizontal="left" vertical="center"/>
      <protection hidden="1"/>
    </xf>
    <xf numFmtId="0" fontId="49" fillId="0" borderId="16" xfId="0" applyFont="1" applyBorder="1" applyAlignment="1" applyProtection="1">
      <alignment vertical="center"/>
      <protection hidden="1"/>
    </xf>
    <xf numFmtId="0" fontId="49" fillId="0" borderId="17" xfId="0" applyFont="1" applyBorder="1" applyAlignment="1" applyProtection="1">
      <alignment vertical="center"/>
      <protection hidden="1"/>
    </xf>
    <xf numFmtId="0" fontId="49" fillId="0" borderId="0" xfId="0" applyFont="1" applyBorder="1" applyAlignment="1" applyProtection="1">
      <alignment vertical="center"/>
      <protection hidden="1"/>
    </xf>
    <xf numFmtId="0" fontId="54" fillId="0" borderId="0" xfId="0" applyFont="1" applyAlignment="1" applyProtection="1">
      <alignment vertical="center"/>
      <protection hidden="1"/>
    </xf>
    <xf numFmtId="0" fontId="56" fillId="0" borderId="0" xfId="0" applyFont="1" applyAlignment="1" applyProtection="1">
      <alignment vertical="center"/>
      <protection hidden="1"/>
    </xf>
    <xf numFmtId="0" fontId="57" fillId="0" borderId="0" xfId="0" applyFont="1" applyAlignment="1">
      <alignment vertical="center"/>
    </xf>
    <xf numFmtId="0" fontId="57" fillId="0" borderId="17" xfId="0" applyFont="1" applyBorder="1" applyAlignment="1">
      <alignment vertical="center"/>
    </xf>
    <xf numFmtId="0" fontId="57" fillId="0" borderId="10" xfId="0" applyFont="1" applyBorder="1" applyAlignment="1">
      <alignment vertical="center"/>
    </xf>
    <xf numFmtId="0" fontId="57" fillId="0" borderId="15" xfId="0" applyFont="1" applyBorder="1" applyAlignment="1">
      <alignment vertical="center"/>
    </xf>
    <xf numFmtId="0" fontId="57" fillId="0" borderId="11" xfId="0" applyFont="1" applyBorder="1" applyAlignment="1">
      <alignment vertical="center"/>
    </xf>
    <xf numFmtId="0" fontId="57" fillId="0" borderId="10" xfId="0" applyFont="1" applyBorder="1" applyAlignment="1">
      <alignment horizontal="distributed" vertical="center"/>
    </xf>
    <xf numFmtId="0" fontId="58" fillId="0" borderId="10" xfId="0" applyFont="1" applyBorder="1" applyAlignment="1">
      <alignment horizontal="distributed" vertical="center"/>
    </xf>
    <xf numFmtId="0" fontId="59" fillId="0" borderId="18" xfId="0" applyFont="1" applyBorder="1" applyAlignment="1">
      <alignment vertical="center"/>
    </xf>
    <xf numFmtId="0" fontId="59" fillId="0" borderId="18" xfId="0" applyFont="1" applyBorder="1" applyAlignment="1">
      <alignment horizontal="center" vertical="center"/>
    </xf>
    <xf numFmtId="0" fontId="59" fillId="0" borderId="0" xfId="0" applyFont="1" applyBorder="1" applyAlignment="1">
      <alignment vertical="center"/>
    </xf>
    <xf numFmtId="0" fontId="59" fillId="0" borderId="14" xfId="0" applyFont="1" applyBorder="1" applyAlignment="1">
      <alignment vertical="center"/>
    </xf>
    <xf numFmtId="0" fontId="59" fillId="0" borderId="17"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0" xfId="0" applyFont="1" applyBorder="1" applyAlignment="1">
      <alignment horizontal="center" vertical="center"/>
    </xf>
    <xf numFmtId="0" fontId="59" fillId="0" borderId="16" xfId="0" applyFont="1" applyBorder="1" applyAlignment="1">
      <alignment vertical="center"/>
    </xf>
    <xf numFmtId="0" fontId="59" fillId="0" borderId="21" xfId="0" applyFont="1" applyBorder="1" applyAlignment="1">
      <alignment/>
    </xf>
    <xf numFmtId="0" fontId="59" fillId="0" borderId="22" xfId="0" applyFont="1" applyBorder="1" applyAlignment="1">
      <alignment/>
    </xf>
    <xf numFmtId="0" fontId="57" fillId="0" borderId="14" xfId="0" applyFont="1" applyBorder="1" applyAlignment="1">
      <alignment horizontal="center" vertical="center" shrinkToFit="1"/>
    </xf>
    <xf numFmtId="0" fontId="57" fillId="0" borderId="14" xfId="0" applyFont="1" applyBorder="1" applyAlignment="1">
      <alignment vertical="center"/>
    </xf>
    <xf numFmtId="0" fontId="57" fillId="0" borderId="14" xfId="0" applyFont="1" applyBorder="1" applyAlignment="1">
      <alignment horizontal="center" vertical="center"/>
    </xf>
    <xf numFmtId="0" fontId="57" fillId="0" borderId="0" xfId="0" applyFont="1" applyBorder="1" applyAlignment="1">
      <alignment vertical="center"/>
    </xf>
    <xf numFmtId="0" fontId="60" fillId="0" borderId="0" xfId="0" applyFont="1" applyAlignment="1">
      <alignment vertical="center"/>
    </xf>
    <xf numFmtId="0" fontId="59" fillId="0" borderId="0" xfId="0" applyFont="1" applyBorder="1" applyAlignment="1">
      <alignment vertical="center" shrinkToFit="1"/>
    </xf>
    <xf numFmtId="0" fontId="59" fillId="0" borderId="0" xfId="0" applyFont="1" applyBorder="1" applyAlignment="1">
      <alignment horizontal="distributed" vertical="center" shrinkToFit="1"/>
    </xf>
    <xf numFmtId="0" fontId="49" fillId="0" borderId="15" xfId="0" applyFont="1" applyBorder="1" applyAlignment="1" applyProtection="1">
      <alignment horizontal="center" vertical="center"/>
      <protection hidden="1"/>
    </xf>
    <xf numFmtId="0" fontId="49" fillId="0" borderId="11" xfId="0" applyFont="1" applyBorder="1" applyAlignment="1" applyProtection="1">
      <alignment horizontal="center" vertical="center"/>
      <protection hidden="1"/>
    </xf>
    <xf numFmtId="0" fontId="49" fillId="0" borderId="15" xfId="0" applyFont="1" applyBorder="1" applyAlignment="1" applyProtection="1">
      <alignment horizontal="right" vertical="center"/>
      <protection hidden="1"/>
    </xf>
    <xf numFmtId="0" fontId="49" fillId="0" borderId="11" xfId="0" applyFont="1" applyBorder="1" applyAlignment="1" applyProtection="1">
      <alignment horizontal="right" vertical="center"/>
      <protection hidden="1"/>
    </xf>
    <xf numFmtId="0" fontId="56" fillId="0" borderId="15" xfId="0" applyFont="1" applyBorder="1" applyAlignment="1" applyProtection="1">
      <alignment/>
      <protection hidden="1"/>
    </xf>
    <xf numFmtId="0" fontId="61" fillId="0" borderId="10" xfId="0" applyFont="1" applyBorder="1" applyAlignment="1" applyProtection="1">
      <alignment/>
      <protection hidden="1"/>
    </xf>
    <xf numFmtId="0" fontId="61" fillId="0" borderId="11" xfId="0" applyFont="1" applyBorder="1" applyAlignment="1" applyProtection="1">
      <alignment/>
      <protection hidden="1"/>
    </xf>
    <xf numFmtId="0" fontId="54" fillId="0" borderId="15" xfId="0" applyFont="1" applyBorder="1" applyAlignment="1" applyProtection="1">
      <alignment vertical="center" shrinkToFit="1"/>
      <protection hidden="1"/>
    </xf>
    <xf numFmtId="0" fontId="62" fillId="0" borderId="10" xfId="0" applyFont="1" applyBorder="1" applyAlignment="1" applyProtection="1">
      <alignment vertical="center" shrinkToFit="1"/>
      <protection hidden="1"/>
    </xf>
    <xf numFmtId="0" fontId="62" fillId="0" borderId="11" xfId="0" applyFont="1" applyBorder="1" applyAlignment="1" applyProtection="1">
      <alignment vertical="center" shrinkToFit="1"/>
      <protection hidden="1"/>
    </xf>
    <xf numFmtId="0" fontId="49" fillId="0" borderId="15" xfId="0" applyFont="1" applyBorder="1" applyAlignment="1" applyProtection="1">
      <alignment horizontal="left" vertical="center"/>
      <protection hidden="1"/>
    </xf>
    <xf numFmtId="0" fontId="49" fillId="0" borderId="11" xfId="0" applyFont="1" applyBorder="1" applyAlignment="1" applyProtection="1">
      <alignment horizontal="left" vertical="center"/>
      <protection hidden="1"/>
    </xf>
    <xf numFmtId="0" fontId="54" fillId="0" borderId="12" xfId="0" applyFont="1" applyBorder="1" applyAlignment="1" applyProtection="1">
      <alignment vertical="center"/>
      <protection hidden="1"/>
    </xf>
    <xf numFmtId="0" fontId="49" fillId="0" borderId="15"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49" fillId="0" borderId="12" xfId="0" applyFont="1" applyBorder="1" applyAlignment="1" applyProtection="1">
      <alignment horizontal="distributed" vertical="center"/>
      <protection hidden="1"/>
    </xf>
    <xf numFmtId="176" fontId="49" fillId="0" borderId="12" xfId="0" applyNumberFormat="1" applyFont="1" applyBorder="1" applyAlignment="1" applyProtection="1">
      <alignment vertical="center"/>
      <protection hidden="1"/>
    </xf>
    <xf numFmtId="0" fontId="54" fillId="0" borderId="23" xfId="0" applyFont="1" applyBorder="1" applyAlignment="1" applyProtection="1">
      <alignment vertical="center" shrinkToFit="1"/>
      <protection hidden="1"/>
    </xf>
    <xf numFmtId="0" fontId="49" fillId="0" borderId="12" xfId="0" applyFont="1" applyBorder="1" applyAlignment="1" applyProtection="1">
      <alignment horizontal="left" vertical="center"/>
      <protection hidden="1"/>
    </xf>
    <xf numFmtId="0" fontId="54" fillId="0" borderId="15" xfId="0" applyFont="1" applyBorder="1" applyAlignment="1" applyProtection="1">
      <alignment horizontal="left" vertical="center"/>
      <protection hidden="1"/>
    </xf>
    <xf numFmtId="0" fontId="54" fillId="0" borderId="11" xfId="0" applyFont="1" applyBorder="1" applyAlignment="1" applyProtection="1">
      <alignment horizontal="left" vertical="center"/>
      <protection hidden="1"/>
    </xf>
    <xf numFmtId="0" fontId="54" fillId="0" borderId="12" xfId="0" applyFont="1" applyBorder="1" applyAlignment="1" applyProtection="1">
      <alignment vertical="center" shrinkToFit="1"/>
      <protection hidden="1"/>
    </xf>
    <xf numFmtId="0" fontId="0" fillId="0" borderId="11" xfId="0" applyBorder="1" applyAlignment="1" applyProtection="1">
      <alignment horizontal="left" vertical="center"/>
      <protection hidden="1"/>
    </xf>
    <xf numFmtId="0" fontId="49" fillId="0" borderId="0" xfId="0" applyFont="1" applyBorder="1" applyAlignment="1">
      <alignment vertical="center"/>
    </xf>
    <xf numFmtId="0" fontId="0" fillId="0" borderId="0" xfId="0" applyAlignment="1" applyProtection="1">
      <alignment vertical="center"/>
      <protection locked="0"/>
    </xf>
    <xf numFmtId="0" fontId="0" fillId="33" borderId="0" xfId="0" applyFill="1" applyAlignment="1" applyProtection="1">
      <alignment vertical="center" shrinkToFit="1"/>
      <protection locked="0"/>
    </xf>
    <xf numFmtId="0" fontId="0" fillId="0" borderId="0" xfId="0" applyAlignment="1" applyProtection="1">
      <alignment vertical="center" shrinkToFit="1"/>
      <protection locked="0"/>
    </xf>
    <xf numFmtId="0" fontId="33" fillId="34" borderId="0" xfId="0" applyFont="1" applyFill="1" applyAlignment="1" applyProtection="1">
      <alignment vertical="center" shrinkToFit="1"/>
      <protection locked="0"/>
    </xf>
    <xf numFmtId="0" fontId="0" fillId="0" borderId="0" xfId="0" applyAlignment="1">
      <alignment vertical="center"/>
    </xf>
    <xf numFmtId="0" fontId="63" fillId="35" borderId="20" xfId="0" applyFont="1" applyFill="1" applyBorder="1" applyAlignment="1">
      <alignment horizontal="left" vertical="center" indent="1" shrinkToFit="1"/>
    </xf>
    <xf numFmtId="0" fontId="0" fillId="0" borderId="0" xfId="0" applyAlignment="1">
      <alignment horizontal="left" vertical="center" indent="1" shrinkToFit="1"/>
    </xf>
    <xf numFmtId="0" fontId="0" fillId="0" borderId="18" xfId="0" applyBorder="1" applyAlignment="1">
      <alignment horizontal="left" vertical="center" indent="1" shrinkToFit="1"/>
    </xf>
    <xf numFmtId="0" fontId="59" fillId="0" borderId="20" xfId="0" applyFont="1" applyBorder="1" applyAlignment="1">
      <alignment horizontal="left" vertical="center" indent="1"/>
    </xf>
    <xf numFmtId="0" fontId="0" fillId="0" borderId="0" xfId="0" applyAlignment="1">
      <alignment horizontal="left" vertical="center" indent="1"/>
    </xf>
    <xf numFmtId="0" fontId="59" fillId="0" borderId="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theme="5" tint="0.7999799847602844"/>
        </patternFill>
      </fill>
    </dxf>
    <dxf>
      <fill>
        <patternFill>
          <bgColor rgb="FFFFFF00"/>
        </patternFill>
      </fill>
    </dxf>
    <dxf>
      <fill>
        <patternFill>
          <bgColor rgb="FFFFFF00"/>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G18" sqref="G18"/>
    </sheetView>
  </sheetViews>
  <sheetFormatPr defaultColWidth="9.140625" defaultRowHeight="15"/>
  <cols>
    <col min="1" max="1" width="5.57421875" style="1" customWidth="1"/>
    <col min="2" max="2" width="24.57421875" style="1" customWidth="1"/>
    <col min="3" max="3" width="9.00390625" style="1" customWidth="1"/>
    <col min="4" max="4" width="5.57421875" style="1" customWidth="1"/>
    <col min="5" max="5" width="24.57421875" style="1" customWidth="1"/>
    <col min="6" max="16384" width="9.00390625" style="1" customWidth="1"/>
  </cols>
  <sheetData>
    <row r="1" spans="1:6" ht="19.5" customHeight="1">
      <c r="A1" s="69" t="s">
        <v>0</v>
      </c>
      <c r="B1" s="70"/>
      <c r="C1" s="22"/>
      <c r="D1" s="22"/>
      <c r="E1" s="22"/>
      <c r="F1" s="22"/>
    </row>
    <row r="2" spans="1:6" ht="27.75" customHeight="1">
      <c r="A2" s="69" t="str">
        <f>IF('入力シート'!D5="","",VLOOKUP('入力シート'!$D$5,'入力シート'!$A$70:$B$75,2,0))&amp;"ブロック"</f>
        <v>ブロック</v>
      </c>
      <c r="B2" s="70"/>
      <c r="C2" s="71" t="s">
        <v>12</v>
      </c>
      <c r="D2" s="72"/>
      <c r="E2" s="23">
        <f>IF('入力シート'!$D$7="","",'入力シート'!D7)</f>
      </c>
      <c r="F2" s="24" t="s">
        <v>13</v>
      </c>
    </row>
    <row r="3" spans="1:7" ht="27.75" customHeight="1">
      <c r="A3" s="25" t="s">
        <v>1</v>
      </c>
      <c r="B3" s="73">
        <f>IF('入力シート'!D9="","",'入力シート'!D11)</f>
      </c>
      <c r="C3" s="74"/>
      <c r="D3" s="74"/>
      <c r="E3" s="74"/>
      <c r="F3" s="75"/>
      <c r="G3" s="14" t="s">
        <v>51</v>
      </c>
    </row>
    <row r="4" spans="1:7" ht="27.75" customHeight="1">
      <c r="A4" s="26" t="s">
        <v>22</v>
      </c>
      <c r="B4" s="76">
        <f>IF('入力シート'!D9="","",'入力シート'!D9&amp;"スポーツ少年団")</f>
      </c>
      <c r="C4" s="77"/>
      <c r="D4" s="77"/>
      <c r="E4" s="77"/>
      <c r="F4" s="78"/>
      <c r="G4" s="14" t="s">
        <v>52</v>
      </c>
    </row>
    <row r="5" spans="1:7" ht="19.5" customHeight="1">
      <c r="A5" s="79" t="s">
        <v>31</v>
      </c>
      <c r="B5" s="80"/>
      <c r="C5" s="22"/>
      <c r="D5" s="79" t="s">
        <v>32</v>
      </c>
      <c r="E5" s="80"/>
      <c r="F5" s="22"/>
      <c r="G5" s="14" t="s">
        <v>53</v>
      </c>
    </row>
    <row r="6" spans="1:6" ht="27.75" customHeight="1">
      <c r="A6" s="91">
        <f>IF('入力シート'!$D$13="","",'入力シート'!$D$13)</f>
      </c>
      <c r="B6" s="91"/>
      <c r="C6" s="27"/>
      <c r="D6" s="87">
        <f>IF('入力シート'!$D$15="","",'入力シート'!$D$15)</f>
      </c>
      <c r="E6" s="87"/>
      <c r="F6" s="22"/>
    </row>
    <row r="7" spans="1:6" ht="19.5" customHeight="1">
      <c r="A7" s="79" t="s">
        <v>14</v>
      </c>
      <c r="B7" s="92"/>
      <c r="C7" s="28"/>
      <c r="D7" s="29"/>
      <c r="E7" s="30"/>
      <c r="F7" s="30"/>
    </row>
    <row r="8" spans="1:6" ht="27.75" customHeight="1">
      <c r="A8" s="89">
        <f>IF('入力シート'!$E$17="","",'入力シート'!$E$17)</f>
      </c>
      <c r="B8" s="90"/>
      <c r="C8" s="85" t="s">
        <v>8</v>
      </c>
      <c r="D8" s="85"/>
      <c r="E8" s="86">
        <f>IF('入力シート'!$E$19="","",'入力シート'!$Q$19)</f>
      </c>
      <c r="F8" s="86"/>
    </row>
    <row r="9" spans="1:6" ht="27.75" customHeight="1">
      <c r="A9" s="82" t="s">
        <v>42</v>
      </c>
      <c r="B9" s="84"/>
      <c r="C9" s="85" t="s">
        <v>9</v>
      </c>
      <c r="D9" s="85"/>
      <c r="E9" s="86">
        <f>IF('入力シート'!$E$21="","",'入力シート'!$Q$21)</f>
      </c>
      <c r="F9" s="86"/>
    </row>
    <row r="10" spans="1:6" ht="24.75" customHeight="1">
      <c r="A10" s="82" t="str">
        <f>IF('入力シート'!$E$25="","〒","〒"&amp;'入力シート'!Q23&amp;'入力シート'!S25)</f>
        <v>〒</v>
      </c>
      <c r="B10" s="83"/>
      <c r="C10" s="83"/>
      <c r="D10" s="83"/>
      <c r="E10" s="83"/>
      <c r="F10" s="84"/>
    </row>
    <row r="11" spans="1:6" ht="13.5">
      <c r="A11" s="31"/>
      <c r="B11" s="32"/>
      <c r="C11" s="22"/>
      <c r="D11" s="22"/>
      <c r="E11" s="22"/>
      <c r="F11" s="22"/>
    </row>
    <row r="12" spans="1:6" ht="19.5" customHeight="1">
      <c r="A12" s="88" t="s">
        <v>6</v>
      </c>
      <c r="B12" s="88"/>
      <c r="C12" s="33" t="s">
        <v>2</v>
      </c>
      <c r="D12" s="88" t="s">
        <v>6</v>
      </c>
      <c r="E12" s="88"/>
      <c r="F12" s="33" t="s">
        <v>2</v>
      </c>
    </row>
    <row r="13" spans="1:6" ht="27.75" customHeight="1">
      <c r="A13" s="81">
        <f>IF('入力シート'!E28="","",'入力シート'!E28)</f>
      </c>
      <c r="B13" s="81"/>
      <c r="C13" s="34">
        <f>IF('入力シート'!G28="","",WIDECHAR('入力シート'!Q28))</f>
      </c>
      <c r="D13" s="81">
        <f>IF('入力シート'!E38="","",'入力シート'!E38)</f>
      </c>
      <c r="E13" s="81"/>
      <c r="F13" s="34">
        <f>IF('入力シート'!G38="","",WIDECHAR('入力シート'!Q38))</f>
      </c>
    </row>
    <row r="14" spans="1:6" ht="27.75" customHeight="1">
      <c r="A14" s="81">
        <f>IF('入力シート'!E29="","",'入力シート'!E29)</f>
      </c>
      <c r="B14" s="81"/>
      <c r="C14" s="34">
        <f>IF('入力シート'!G29="","",WIDECHAR('入力シート'!Q29))</f>
      </c>
      <c r="D14" s="81">
        <f>IF('入力シート'!E39="","",'入力シート'!E39)</f>
      </c>
      <c r="E14" s="81"/>
      <c r="F14" s="34">
        <f>IF('入力シート'!G39="","",WIDECHAR('入力シート'!Q39))</f>
      </c>
    </row>
    <row r="15" spans="1:6" ht="27.75" customHeight="1">
      <c r="A15" s="81">
        <f>IF('入力シート'!E30="","",'入力シート'!E30)</f>
      </c>
      <c r="B15" s="81"/>
      <c r="C15" s="34">
        <f>IF('入力シート'!G30="","",WIDECHAR('入力シート'!Q30))</f>
      </c>
      <c r="D15" s="81">
        <f>IF('入力シート'!E40="","",'入力シート'!E40)</f>
      </c>
      <c r="E15" s="81"/>
      <c r="F15" s="34">
        <f>IF('入力シート'!G40="","",WIDECHAR('入力シート'!Q40))</f>
      </c>
    </row>
    <row r="16" spans="1:6" ht="27.75" customHeight="1">
      <c r="A16" s="81">
        <f>IF('入力シート'!E31="","",'入力シート'!E31)</f>
      </c>
      <c r="B16" s="81"/>
      <c r="C16" s="34">
        <f>IF('入力シート'!G31="","",WIDECHAR('入力シート'!Q31))</f>
      </c>
      <c r="D16" s="81">
        <f>IF('入力シート'!E41="","",'入力シート'!E41)</f>
      </c>
      <c r="E16" s="81"/>
      <c r="F16" s="34">
        <f>IF('入力シート'!G41="","",WIDECHAR('入力シート'!Q41))</f>
      </c>
    </row>
    <row r="17" spans="1:6" ht="27.75" customHeight="1">
      <c r="A17" s="81">
        <f>IF('入力シート'!E32="","",'入力シート'!E32)</f>
      </c>
      <c r="B17" s="81"/>
      <c r="C17" s="34">
        <f>IF('入力シート'!G32="","",WIDECHAR('入力シート'!Q32))</f>
      </c>
      <c r="D17" s="81">
        <f>IF('入力シート'!E42="","",'入力シート'!E42)</f>
      </c>
      <c r="E17" s="81"/>
      <c r="F17" s="34">
        <f>IF('入力シート'!G42="","",WIDECHAR('入力シート'!Q42))</f>
      </c>
    </row>
    <row r="18" spans="1:6" ht="27.75" customHeight="1">
      <c r="A18" s="81">
        <f>IF('入力シート'!E33="","",'入力シート'!E33)</f>
      </c>
      <c r="B18" s="81"/>
      <c r="C18" s="34">
        <f>IF('入力シート'!G33="","",WIDECHAR('入力シート'!Q33))</f>
      </c>
      <c r="D18" s="81">
        <f>IF('入力シート'!E43="","",'入力シート'!E43)</f>
      </c>
      <c r="E18" s="81"/>
      <c r="F18" s="34">
        <f>IF('入力シート'!G43="","",WIDECHAR('入力シート'!Q43))</f>
      </c>
    </row>
    <row r="19" spans="1:6" ht="27.75" customHeight="1">
      <c r="A19" s="81">
        <f>IF('入力シート'!E34="","",'入力シート'!E34)</f>
      </c>
      <c r="B19" s="81"/>
      <c r="C19" s="34">
        <f>IF('入力シート'!G34="","",WIDECHAR('入力シート'!Q34))</f>
      </c>
      <c r="D19" s="81">
        <f>IF('入力シート'!E44="","",'入力シート'!E44)</f>
      </c>
      <c r="E19" s="81"/>
      <c r="F19" s="34">
        <f>IF('入力シート'!G44="","",WIDECHAR('入力シート'!Q44))</f>
      </c>
    </row>
    <row r="20" spans="1:6" ht="27.75" customHeight="1">
      <c r="A20" s="81">
        <f>IF('入力シート'!E35="","",'入力シート'!E35)</f>
      </c>
      <c r="B20" s="81"/>
      <c r="C20" s="34">
        <f>IF('入力シート'!G35="","",WIDECHAR('入力シート'!Q35))</f>
      </c>
      <c r="D20" s="81">
        <f>IF('入力シート'!E45="","",'入力シート'!E45)</f>
      </c>
      <c r="E20" s="81"/>
      <c r="F20" s="34">
        <f>IF('入力シート'!G45="","",WIDECHAR('入力シート'!Q45))</f>
      </c>
    </row>
    <row r="21" spans="1:6" ht="27.75" customHeight="1">
      <c r="A21" s="81">
        <f>IF('入力シート'!E36="","",'入力シート'!E36)</f>
      </c>
      <c r="B21" s="81"/>
      <c r="C21" s="34">
        <f>IF('入力シート'!G36="","",WIDECHAR('入力シート'!Q36))</f>
      </c>
      <c r="D21" s="81">
        <f>IF('入力シート'!E46="","",'入力シート'!E46)</f>
      </c>
      <c r="E21" s="81"/>
      <c r="F21" s="34">
        <f>IF('入力シート'!G46="","",WIDECHAR('入力シート'!Q46))</f>
      </c>
    </row>
    <row r="22" spans="1:6" ht="27.75" customHeight="1">
      <c r="A22" s="81">
        <f>IF('入力シート'!E37="","",'入力シート'!E37)</f>
      </c>
      <c r="B22" s="81"/>
      <c r="C22" s="34">
        <f>IF('入力シート'!G37="","",WIDECHAR('入力シート'!Q37))</f>
      </c>
      <c r="D22" s="81">
        <f>IF('入力シート'!E47="","",'入力シート'!E47)</f>
      </c>
      <c r="E22" s="81"/>
      <c r="F22" s="34">
        <f>IF('入力シート'!G47="","",WIDECHAR('入力シート'!Q47))</f>
      </c>
    </row>
    <row r="23" spans="1:6" ht="13.5">
      <c r="A23" s="22"/>
      <c r="B23" s="22"/>
      <c r="C23" s="22"/>
      <c r="D23" s="22"/>
      <c r="E23" s="22"/>
      <c r="F23" s="22"/>
    </row>
    <row r="24" spans="1:6" ht="14.25">
      <c r="A24" s="35" t="s">
        <v>3</v>
      </c>
      <c r="B24" s="22"/>
      <c r="C24" s="22"/>
      <c r="D24" s="22"/>
      <c r="E24" s="22"/>
      <c r="F24" s="22"/>
    </row>
    <row r="25" spans="1:9" ht="27.75" customHeight="1">
      <c r="A25" s="33" t="str">
        <f>IF('入力シート'!$B$49="","１",IF('入力シート'!$D$49=1,"●１","１"))</f>
        <v>１</v>
      </c>
      <c r="B25" s="36" t="s">
        <v>4</v>
      </c>
      <c r="C25" s="37"/>
      <c r="D25" s="33" t="str">
        <f>IF('入力シート'!$D$49=3,"●３","３")</f>
        <v>３</v>
      </c>
      <c r="E25" s="26" t="s">
        <v>10</v>
      </c>
      <c r="F25" s="38"/>
      <c r="G25" s="4"/>
      <c r="H25" s="2"/>
      <c r="I25" s="3"/>
    </row>
    <row r="26" spans="1:9" ht="27.75" customHeight="1">
      <c r="A26" s="33" t="str">
        <f>IF('入力シート'!$B$49="","２",IF('入力シート'!$D$49=2,"●２","２"))</f>
        <v>２</v>
      </c>
      <c r="B26" s="39" t="s">
        <v>5</v>
      </c>
      <c r="C26" s="40"/>
      <c r="D26" s="41"/>
      <c r="E26" s="41"/>
      <c r="F26" s="41"/>
      <c r="G26" s="5"/>
      <c r="H26" s="93"/>
      <c r="I26" s="93"/>
    </row>
    <row r="27" spans="1:6" ht="13.5">
      <c r="A27" s="22"/>
      <c r="B27" s="22"/>
      <c r="C27" s="22"/>
      <c r="D27" s="22"/>
      <c r="E27" s="22"/>
      <c r="F27" s="22"/>
    </row>
    <row r="28" spans="1:6" ht="19.5" customHeight="1">
      <c r="A28" s="42" t="s">
        <v>65</v>
      </c>
      <c r="B28" s="22"/>
      <c r="C28" s="22"/>
      <c r="D28" s="22"/>
      <c r="E28" s="22"/>
      <c r="F28" s="22"/>
    </row>
    <row r="29" spans="1:6" ht="19.5" customHeight="1">
      <c r="A29" s="43" t="s">
        <v>11</v>
      </c>
      <c r="B29" s="22"/>
      <c r="C29" s="22"/>
      <c r="D29" s="22"/>
      <c r="E29" s="22"/>
      <c r="F29" s="22"/>
    </row>
  </sheetData>
  <sheetProtection password="D1E2" sheet="1" objects="1" scenarios="1"/>
  <mergeCells count="40">
    <mergeCell ref="A21:B21"/>
    <mergeCell ref="A22:B22"/>
    <mergeCell ref="D13:E13"/>
    <mergeCell ref="D17:E17"/>
    <mergeCell ref="D18:E18"/>
    <mergeCell ref="D20:E20"/>
    <mergeCell ref="H26:I26"/>
    <mergeCell ref="A13:B13"/>
    <mergeCell ref="A14:B14"/>
    <mergeCell ref="A15:B15"/>
    <mergeCell ref="A16:B16"/>
    <mergeCell ref="A17:B17"/>
    <mergeCell ref="A18:B18"/>
    <mergeCell ref="D21:E21"/>
    <mergeCell ref="D22:E22"/>
    <mergeCell ref="D6:E6"/>
    <mergeCell ref="A12:B12"/>
    <mergeCell ref="D12:E12"/>
    <mergeCell ref="A9:B9"/>
    <mergeCell ref="A8:B8"/>
    <mergeCell ref="A19:B19"/>
    <mergeCell ref="A6:B6"/>
    <mergeCell ref="A7:B7"/>
    <mergeCell ref="A20:B20"/>
    <mergeCell ref="A10:F10"/>
    <mergeCell ref="C8:D8"/>
    <mergeCell ref="C9:D9"/>
    <mergeCell ref="E8:F8"/>
    <mergeCell ref="E9:F9"/>
    <mergeCell ref="D19:E19"/>
    <mergeCell ref="D14:E14"/>
    <mergeCell ref="D15:E15"/>
    <mergeCell ref="D16:E16"/>
    <mergeCell ref="A1:B1"/>
    <mergeCell ref="C2:D2"/>
    <mergeCell ref="B3:F3"/>
    <mergeCell ref="B4:F4"/>
    <mergeCell ref="A5:B5"/>
    <mergeCell ref="D5:E5"/>
    <mergeCell ref="A2:B2"/>
  </mergeCells>
  <printOptions horizontalCentered="1"/>
  <pageMargins left="0.7874015748031497" right="0.7874015748031497" top="1.3779527559055118" bottom="0.984251968503937" header="0.5118110236220472" footer="0.31496062992125984"/>
  <pageSetup horizontalDpi="300" verticalDpi="300" orientation="portrait" paperSize="9" r:id="rId1"/>
  <headerFooter>
    <oddHeader>&amp;C県民総合体育大会
&amp;14全労済カップ争奪&amp;11
第３５回埼玉県スポーツ少年団小学生軟式野球交流大会総合開会式
出場チーム紹介原稿用紙</oddHeader>
    <oddFooter>&amp;L&amp;"-,太字"&amp;12＊締め切り厳守</oddFooter>
  </headerFooter>
</worksheet>
</file>

<file path=xl/worksheets/sheet2.xml><?xml version="1.0" encoding="utf-8"?>
<worksheet xmlns="http://schemas.openxmlformats.org/spreadsheetml/2006/main" xmlns:r="http://schemas.openxmlformats.org/officeDocument/2006/relationships">
  <sheetPr>
    <tabColor rgb="FFFFFF00"/>
  </sheetPr>
  <dimension ref="A1:X74"/>
  <sheetViews>
    <sheetView tabSelected="1" zoomScalePageLayoutView="0" workbookViewId="0" topLeftCell="A1">
      <selection activeCell="G19" sqref="G19"/>
    </sheetView>
  </sheetViews>
  <sheetFormatPr defaultColWidth="9.140625" defaultRowHeight="15"/>
  <cols>
    <col min="17" max="19" width="9.00390625" style="0" hidden="1" customWidth="1"/>
    <col min="20" max="25" width="0" style="0" hidden="1" customWidth="1"/>
  </cols>
  <sheetData>
    <row r="1" spans="1:2" ht="14.25">
      <c r="A1" s="15" t="s">
        <v>54</v>
      </c>
      <c r="B1" s="16"/>
    </row>
    <row r="3" ht="14.25">
      <c r="A3" s="7" t="s">
        <v>29</v>
      </c>
    </row>
    <row r="5" spans="1:5" ht="19.5" customHeight="1">
      <c r="A5">
        <v>1</v>
      </c>
      <c r="B5" t="s">
        <v>15</v>
      </c>
      <c r="D5" s="18"/>
      <c r="E5" t="s">
        <v>16</v>
      </c>
    </row>
    <row r="7" spans="1:7" ht="19.5" customHeight="1">
      <c r="A7">
        <v>2</v>
      </c>
      <c r="B7" t="s">
        <v>23</v>
      </c>
      <c r="D7" s="18"/>
      <c r="E7" s="6"/>
      <c r="G7" s="11" t="s">
        <v>24</v>
      </c>
    </row>
    <row r="9" spans="1:10" ht="19.5" customHeight="1">
      <c r="A9">
        <v>3</v>
      </c>
      <c r="B9" t="s">
        <v>25</v>
      </c>
      <c r="D9" s="95"/>
      <c r="E9" s="95"/>
      <c r="F9" s="95"/>
      <c r="G9" s="96"/>
      <c r="H9" t="s">
        <v>26</v>
      </c>
      <c r="J9" s="11" t="s">
        <v>41</v>
      </c>
    </row>
    <row r="11" spans="1:8" ht="19.5" customHeight="1">
      <c r="A11">
        <v>4</v>
      </c>
      <c r="B11" t="s">
        <v>27</v>
      </c>
      <c r="D11" s="97">
        <f>PHONETIC(D9)</f>
      </c>
      <c r="E11" s="97"/>
      <c r="F11" s="97"/>
      <c r="G11" s="97"/>
      <c r="H11" t="s">
        <v>30</v>
      </c>
    </row>
    <row r="13" spans="1:5" ht="19.5" customHeight="1">
      <c r="A13">
        <v>5</v>
      </c>
      <c r="B13" t="s">
        <v>28</v>
      </c>
      <c r="D13" s="18"/>
      <c r="E13" s="6"/>
    </row>
    <row r="15" spans="1:5" ht="19.5" customHeight="1">
      <c r="A15">
        <v>6</v>
      </c>
      <c r="B15" t="s">
        <v>33</v>
      </c>
      <c r="D15" s="18"/>
      <c r="E15" s="6"/>
    </row>
    <row r="17" spans="1:7" ht="19.5" customHeight="1">
      <c r="A17">
        <v>7</v>
      </c>
      <c r="B17" t="s">
        <v>34</v>
      </c>
      <c r="E17" s="18"/>
      <c r="F17" s="6"/>
      <c r="G17" t="s">
        <v>58</v>
      </c>
    </row>
    <row r="18" spans="4:7" ht="13.5">
      <c r="D18" s="9"/>
      <c r="G18" s="66" t="s">
        <v>63</v>
      </c>
    </row>
    <row r="19" spans="3:24" ht="19.5" customHeight="1">
      <c r="C19" s="12" t="s">
        <v>39</v>
      </c>
      <c r="D19" s="9" t="s">
        <v>35</v>
      </c>
      <c r="E19" s="19"/>
      <c r="F19" s="10"/>
      <c r="H19" s="11" t="s">
        <v>37</v>
      </c>
      <c r="Q19">
        <f>WIDECHAR($X$19)</f>
      </c>
      <c r="S19">
        <f>ASC(Q19)</f>
      </c>
      <c r="T19">
        <f>LEFT(E19,5)</f>
      </c>
      <c r="U19">
        <f>RIGHT(E19,7)</f>
      </c>
      <c r="V19">
        <f>SUBSTITUTE(T19,"(","-")</f>
      </c>
      <c r="W19">
        <f>SUBSTITUTE(U19,")","-")</f>
      </c>
      <c r="X19">
        <f>V19&amp;W19</f>
      </c>
    </row>
    <row r="20" spans="20:24" ht="13.5">
      <c r="T20">
        <f>LEFT(E20,5)</f>
      </c>
      <c r="U20">
        <f>RIGHT(E20,7)</f>
      </c>
      <c r="V20">
        <f>SUBSTITUTE(T20,"-","(")</f>
      </c>
      <c r="W20">
        <f>SUBSTITUTE(U20,"-",")")</f>
      </c>
      <c r="X20">
        <f>V20&amp;W20</f>
      </c>
    </row>
    <row r="21" spans="3:24" ht="19.5" customHeight="1">
      <c r="C21" s="12" t="s">
        <v>40</v>
      </c>
      <c r="D21" s="9" t="s">
        <v>38</v>
      </c>
      <c r="E21" s="20"/>
      <c r="F21" s="13"/>
      <c r="G21" s="66" t="s">
        <v>64</v>
      </c>
      <c r="Q21">
        <f>WIDECHAR($X$21)</f>
      </c>
      <c r="S21">
        <f>ASC(Q21)</f>
      </c>
      <c r="T21">
        <f>LEFT(E21,6)</f>
      </c>
      <c r="U21">
        <f>RIGHT(E21,7)</f>
      </c>
      <c r="V21">
        <f>SUBSTITUTE(T21,"(","-")</f>
      </c>
      <c r="W21">
        <f>SUBSTITUTE(U21,")","-")</f>
      </c>
      <c r="X21">
        <f>V21&amp;W21</f>
      </c>
    </row>
    <row r="23" spans="3:17" ht="19.5" customHeight="1">
      <c r="C23" s="12" t="s">
        <v>45</v>
      </c>
      <c r="D23" s="9" t="s">
        <v>43</v>
      </c>
      <c r="E23" s="18"/>
      <c r="F23" s="6"/>
      <c r="Q23">
        <f>ASC($E$23)</f>
      </c>
    </row>
    <row r="24" ht="13.5">
      <c r="C24" s="12"/>
    </row>
    <row r="25" spans="3:19" ht="19.5" customHeight="1">
      <c r="C25" s="12" t="s">
        <v>46</v>
      </c>
      <c r="D25" s="9" t="s">
        <v>44</v>
      </c>
      <c r="E25" s="18"/>
      <c r="F25" s="6"/>
      <c r="G25" s="6"/>
      <c r="H25" s="6"/>
      <c r="I25" s="6"/>
      <c r="J25" s="6"/>
      <c r="K25" s="6"/>
      <c r="L25" s="6"/>
      <c r="M25" t="s">
        <v>47</v>
      </c>
      <c r="Q25">
        <f>ASC($E$25)</f>
      </c>
      <c r="S25">
        <f>SUBSTITUTE(Q25,"埼玉県",)</f>
      </c>
    </row>
    <row r="27" spans="1:7" ht="13.5">
      <c r="A27">
        <v>8</v>
      </c>
      <c r="B27" t="s">
        <v>48</v>
      </c>
      <c r="E27" s="98" t="s">
        <v>7</v>
      </c>
      <c r="F27" s="98"/>
      <c r="G27" t="s">
        <v>2</v>
      </c>
    </row>
    <row r="28" spans="4:17" ht="19.5" customHeight="1">
      <c r="D28">
        <v>1</v>
      </c>
      <c r="E28" s="94"/>
      <c r="F28" s="94"/>
      <c r="G28" s="21"/>
      <c r="H28" s="11" t="s">
        <v>49</v>
      </c>
      <c r="Q28" s="12">
        <f>G28</f>
        <v>0</v>
      </c>
    </row>
    <row r="29" spans="4:17" ht="19.5" customHeight="1">
      <c r="D29">
        <v>2</v>
      </c>
      <c r="E29" s="94"/>
      <c r="F29" s="94"/>
      <c r="G29" s="21"/>
      <c r="Q29" s="12" t="str">
        <f>IF(G29=G28,"〃",G29)</f>
        <v>〃</v>
      </c>
    </row>
    <row r="30" spans="4:17" ht="19.5" customHeight="1">
      <c r="D30">
        <v>3</v>
      </c>
      <c r="E30" s="94"/>
      <c r="F30" s="94"/>
      <c r="G30" s="21"/>
      <c r="Q30" s="12" t="str">
        <f aca="true" t="shared" si="0" ref="Q30:Q47">IF(G30=G29,"〃",G30)</f>
        <v>〃</v>
      </c>
    </row>
    <row r="31" spans="4:17" ht="19.5" customHeight="1">
      <c r="D31">
        <v>4</v>
      </c>
      <c r="E31" s="94"/>
      <c r="F31" s="94"/>
      <c r="G31" s="21"/>
      <c r="Q31" s="12" t="str">
        <f t="shared" si="0"/>
        <v>〃</v>
      </c>
    </row>
    <row r="32" spans="4:17" ht="19.5" customHeight="1">
      <c r="D32">
        <v>5</v>
      </c>
      <c r="E32" s="94"/>
      <c r="F32" s="94"/>
      <c r="G32" s="21"/>
      <c r="Q32" s="12" t="str">
        <f t="shared" si="0"/>
        <v>〃</v>
      </c>
    </row>
    <row r="33" spans="4:17" ht="19.5" customHeight="1">
      <c r="D33">
        <v>6</v>
      </c>
      <c r="E33" s="94"/>
      <c r="F33" s="94"/>
      <c r="G33" s="21"/>
      <c r="Q33" s="12" t="str">
        <f t="shared" si="0"/>
        <v>〃</v>
      </c>
    </row>
    <row r="34" spans="4:17" ht="19.5" customHeight="1">
      <c r="D34">
        <v>7</v>
      </c>
      <c r="E34" s="94"/>
      <c r="F34" s="94"/>
      <c r="G34" s="21"/>
      <c r="Q34" s="12" t="str">
        <f t="shared" si="0"/>
        <v>〃</v>
      </c>
    </row>
    <row r="35" spans="4:17" ht="19.5" customHeight="1">
      <c r="D35">
        <v>8</v>
      </c>
      <c r="E35" s="94"/>
      <c r="F35" s="94"/>
      <c r="G35" s="21"/>
      <c r="Q35" s="12" t="str">
        <f t="shared" si="0"/>
        <v>〃</v>
      </c>
    </row>
    <row r="36" spans="4:17" ht="19.5" customHeight="1">
      <c r="D36">
        <v>9</v>
      </c>
      <c r="E36" s="94"/>
      <c r="F36" s="94"/>
      <c r="G36" s="21"/>
      <c r="Q36" s="12" t="str">
        <f t="shared" si="0"/>
        <v>〃</v>
      </c>
    </row>
    <row r="37" spans="4:17" ht="19.5" customHeight="1">
      <c r="D37">
        <v>10</v>
      </c>
      <c r="E37" s="94"/>
      <c r="F37" s="94"/>
      <c r="G37" s="21"/>
      <c r="Q37" s="12" t="str">
        <f t="shared" si="0"/>
        <v>〃</v>
      </c>
    </row>
    <row r="38" spans="4:17" ht="19.5" customHeight="1">
      <c r="D38">
        <v>11</v>
      </c>
      <c r="E38" s="94"/>
      <c r="F38" s="94"/>
      <c r="G38" s="21"/>
      <c r="Q38" s="12">
        <f>G38</f>
        <v>0</v>
      </c>
    </row>
    <row r="39" spans="4:17" ht="19.5" customHeight="1">
      <c r="D39">
        <v>12</v>
      </c>
      <c r="E39" s="94"/>
      <c r="F39" s="94"/>
      <c r="G39" s="21"/>
      <c r="Q39" s="12" t="str">
        <f t="shared" si="0"/>
        <v>〃</v>
      </c>
    </row>
    <row r="40" spans="4:17" ht="19.5" customHeight="1">
      <c r="D40">
        <v>13</v>
      </c>
      <c r="E40" s="94"/>
      <c r="F40" s="94"/>
      <c r="G40" s="21"/>
      <c r="Q40" s="12" t="str">
        <f t="shared" si="0"/>
        <v>〃</v>
      </c>
    </row>
    <row r="41" spans="4:17" ht="19.5" customHeight="1">
      <c r="D41">
        <v>14</v>
      </c>
      <c r="E41" s="94"/>
      <c r="F41" s="94"/>
      <c r="G41" s="21"/>
      <c r="Q41" s="12" t="str">
        <f t="shared" si="0"/>
        <v>〃</v>
      </c>
    </row>
    <row r="42" spans="4:17" ht="19.5" customHeight="1">
      <c r="D42">
        <v>15</v>
      </c>
      <c r="E42" s="94"/>
      <c r="F42" s="94"/>
      <c r="G42" s="21"/>
      <c r="Q42" s="12" t="str">
        <f t="shared" si="0"/>
        <v>〃</v>
      </c>
    </row>
    <row r="43" spans="4:17" ht="19.5" customHeight="1">
      <c r="D43">
        <v>16</v>
      </c>
      <c r="E43" s="94"/>
      <c r="F43" s="94"/>
      <c r="G43" s="21"/>
      <c r="Q43" s="12" t="str">
        <f t="shared" si="0"/>
        <v>〃</v>
      </c>
    </row>
    <row r="44" spans="4:17" ht="19.5" customHeight="1">
      <c r="D44">
        <v>17</v>
      </c>
      <c r="E44" s="94"/>
      <c r="F44" s="94"/>
      <c r="G44" s="21"/>
      <c r="Q44" s="12" t="str">
        <f t="shared" si="0"/>
        <v>〃</v>
      </c>
    </row>
    <row r="45" spans="4:17" ht="19.5" customHeight="1">
      <c r="D45">
        <v>18</v>
      </c>
      <c r="E45" s="94"/>
      <c r="F45" s="94"/>
      <c r="G45" s="21"/>
      <c r="Q45" s="12" t="str">
        <f t="shared" si="0"/>
        <v>〃</v>
      </c>
    </row>
    <row r="46" spans="4:17" ht="19.5" customHeight="1">
      <c r="D46">
        <v>19</v>
      </c>
      <c r="E46" s="94"/>
      <c r="F46" s="94"/>
      <c r="G46" s="21"/>
      <c r="Q46" s="12" t="str">
        <f t="shared" si="0"/>
        <v>〃</v>
      </c>
    </row>
    <row r="47" spans="4:17" ht="19.5" customHeight="1">
      <c r="D47">
        <v>20</v>
      </c>
      <c r="E47" s="94"/>
      <c r="F47" s="94"/>
      <c r="G47" s="21"/>
      <c r="Q47" s="12" t="str">
        <f t="shared" si="0"/>
        <v>〃</v>
      </c>
    </row>
    <row r="49" spans="1:5" ht="13.5">
      <c r="A49">
        <v>9</v>
      </c>
      <c r="B49" t="s">
        <v>50</v>
      </c>
      <c r="D49" s="18"/>
      <c r="E49" t="s">
        <v>59</v>
      </c>
    </row>
    <row r="51" spans="1:2" ht="13.5">
      <c r="A51" s="17">
        <v>10</v>
      </c>
      <c r="B51" s="17" t="s">
        <v>55</v>
      </c>
    </row>
    <row r="53" ht="13.5">
      <c r="A53" t="s">
        <v>56</v>
      </c>
    </row>
    <row r="54" ht="13.5">
      <c r="B54" s="8" t="s">
        <v>60</v>
      </c>
    </row>
    <row r="55" spans="2:5" ht="13.5">
      <c r="B55" s="8" t="s">
        <v>36</v>
      </c>
      <c r="E55" t="s">
        <v>57</v>
      </c>
    </row>
    <row r="70" spans="1:2" ht="13.5">
      <c r="A70">
        <v>1</v>
      </c>
      <c r="B70" t="s">
        <v>17</v>
      </c>
    </row>
    <row r="71" spans="1:2" ht="13.5">
      <c r="A71">
        <v>2</v>
      </c>
      <c r="B71" t="s">
        <v>18</v>
      </c>
    </row>
    <row r="72" spans="1:2" ht="13.5">
      <c r="A72">
        <v>3</v>
      </c>
      <c r="B72" t="s">
        <v>19</v>
      </c>
    </row>
    <row r="73" spans="1:2" ht="13.5">
      <c r="A73">
        <v>4</v>
      </c>
      <c r="B73" t="s">
        <v>20</v>
      </c>
    </row>
    <row r="74" spans="1:2" ht="13.5">
      <c r="A74">
        <v>5</v>
      </c>
      <c r="B74" t="s">
        <v>21</v>
      </c>
    </row>
  </sheetData>
  <sheetProtection password="D1E2" sheet="1"/>
  <mergeCells count="23">
    <mergeCell ref="D9:G9"/>
    <mergeCell ref="D11:G11"/>
    <mergeCell ref="E27:F27"/>
    <mergeCell ref="E28:F28"/>
    <mergeCell ref="E29:F29"/>
    <mergeCell ref="E30:F30"/>
    <mergeCell ref="E42:F42"/>
    <mergeCell ref="E31:F31"/>
    <mergeCell ref="E32:F32"/>
    <mergeCell ref="E33:F33"/>
    <mergeCell ref="E34:F34"/>
    <mergeCell ref="E35:F35"/>
    <mergeCell ref="E36:F36"/>
    <mergeCell ref="E43:F43"/>
    <mergeCell ref="E44:F44"/>
    <mergeCell ref="E45:F45"/>
    <mergeCell ref="E46:F46"/>
    <mergeCell ref="E47:F47"/>
    <mergeCell ref="E37:F37"/>
    <mergeCell ref="E38:F38"/>
    <mergeCell ref="E39:F39"/>
    <mergeCell ref="E40:F40"/>
    <mergeCell ref="E41:F41"/>
  </mergeCells>
  <conditionalFormatting sqref="E28:F47">
    <cfRule type="expression" priority="3" dxfId="0">
      <formula>MOD(ROW(),2)=1</formula>
    </cfRule>
    <cfRule type="expression" priority="4" dxfId="1">
      <formula>MOD(ROW(),2)=0</formula>
    </cfRule>
  </conditionalFormatting>
  <conditionalFormatting sqref="G28:G47">
    <cfRule type="expression" priority="1" dxfId="1">
      <formula>MOD(ROW(),2)=1</formula>
    </cfRule>
    <cfRule type="expression" priority="2" dxfId="0">
      <formula>MOD(ROW(),2)=0</formula>
    </cfRule>
  </conditionalFormatting>
  <dataValidations count="1">
    <dataValidation type="whole" allowBlank="1" showInputMessage="1" showErrorMessage="1" error="１～５で入力して下さい。" sqref="D5">
      <formula1>1</formula1>
      <formula2>5</formula2>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D33" sqref="D33"/>
    </sheetView>
  </sheetViews>
  <sheetFormatPr defaultColWidth="9.140625" defaultRowHeight="15"/>
  <cols>
    <col min="1" max="1" width="0.2890625" style="44" customWidth="1"/>
    <col min="2" max="2" width="20.57421875" style="44" customWidth="1"/>
    <col min="3" max="3" width="0.2890625" style="44" customWidth="1"/>
    <col min="4" max="4" width="10.57421875" style="44" customWidth="1"/>
    <col min="5" max="5" width="0.2890625" style="44" customWidth="1"/>
    <col min="6" max="6" width="12.57421875" style="44" customWidth="1"/>
    <col min="7" max="7" width="0.2890625" style="44" customWidth="1"/>
    <col min="8" max="8" width="2.57421875" style="44" customWidth="1"/>
    <col min="9" max="9" width="1.8515625" style="44" customWidth="1"/>
    <col min="10" max="10" width="10.57421875" style="44" customWidth="1"/>
    <col min="11" max="11" width="2.140625" style="44" customWidth="1"/>
    <col min="12" max="12" width="10.57421875" style="44" customWidth="1"/>
    <col min="13" max="13" width="2.140625" style="44" customWidth="1"/>
    <col min="14" max="14" width="1.8515625" style="44" customWidth="1"/>
    <col min="15" max="16384" width="9.00390625" style="44" customWidth="1"/>
  </cols>
  <sheetData>
    <row r="1" spans="1:8" ht="15.75" customHeight="1">
      <c r="A1" s="63"/>
      <c r="B1" s="62"/>
      <c r="C1" s="62"/>
      <c r="D1" s="62"/>
      <c r="E1" s="63"/>
      <c r="F1" s="64"/>
      <c r="G1" s="65"/>
      <c r="H1" s="65"/>
    </row>
    <row r="2" spans="1:7" ht="16.5" customHeight="1">
      <c r="A2" s="47"/>
      <c r="B2" s="46">
        <f>IF('入力シート'!D9="","",'入力シート'!D9)</f>
      </c>
      <c r="C2" s="47"/>
      <c r="D2" s="49">
        <f>IF('入力シート'!E17="","",'入力シート'!E17)</f>
      </c>
      <c r="E2" s="48"/>
      <c r="F2" s="50">
        <f>IF(AND('入力シート'!E19="",'入力シート'!E21=""),"",IF('入力シート'!E21="",'入力シート'!S19,'入力シート'!S21))</f>
      </c>
      <c r="G2" s="45"/>
    </row>
    <row r="4" spans="9:14" ht="12" customHeight="1">
      <c r="I4" s="56"/>
      <c r="J4" s="60">
        <f>IF('入力シート'!D7="","","■"&amp;'入力シート'!D7)</f>
      </c>
      <c r="K4" s="60"/>
      <c r="L4" s="60"/>
      <c r="M4" s="60"/>
      <c r="N4" s="61"/>
    </row>
    <row r="5" spans="9:14" ht="13.5" customHeight="1">
      <c r="I5" s="99">
        <f>IF('入力シート'!D9="","",'入力シート'!D9)</f>
      </c>
      <c r="J5" s="100"/>
      <c r="K5" s="100"/>
      <c r="L5" s="100"/>
      <c r="M5" s="100"/>
      <c r="N5" s="101"/>
    </row>
    <row r="6" spans="9:14" ht="10.5" customHeight="1">
      <c r="I6" s="102" t="s">
        <v>61</v>
      </c>
      <c r="J6" s="103"/>
      <c r="K6" s="104" t="s">
        <v>62</v>
      </c>
      <c r="L6" s="103"/>
      <c r="M6" s="53"/>
      <c r="N6" s="51"/>
    </row>
    <row r="7" spans="9:14" ht="10.5" customHeight="1">
      <c r="I7" s="57"/>
      <c r="J7" s="67">
        <f>IF('入力シート'!D15="","",'入力シート'!D15)</f>
      </c>
      <c r="K7" s="53"/>
      <c r="L7" s="53">
        <f>IF('入力シート'!D13="","",'入力シート'!D13)</f>
      </c>
      <c r="M7" s="53"/>
      <c r="N7" s="51"/>
    </row>
    <row r="8" spans="9:14" ht="4.5" customHeight="1">
      <c r="I8" s="57"/>
      <c r="J8" s="53"/>
      <c r="K8" s="53"/>
      <c r="L8" s="53"/>
      <c r="M8" s="53"/>
      <c r="N8" s="51"/>
    </row>
    <row r="9" spans="9:14" ht="10.5" customHeight="1">
      <c r="I9" s="57"/>
      <c r="J9" s="68">
        <f>IF('入力シート'!E28="","",'入力シート'!E28)</f>
      </c>
      <c r="K9" s="58">
        <f>IF('入力シート'!G28="","",'入力シート'!Q28)</f>
      </c>
      <c r="L9" s="68">
        <f>IF('入力シート'!E38="","",'入力シート'!E38)</f>
      </c>
      <c r="M9" s="58">
        <f>IF('入力シート'!G38="","",'入力シート'!Q38)</f>
      </c>
      <c r="N9" s="52"/>
    </row>
    <row r="10" spans="9:14" ht="10.5" customHeight="1">
      <c r="I10" s="57"/>
      <c r="J10" s="68">
        <f>IF('入力シート'!E29="","",'入力シート'!E29)</f>
      </c>
      <c r="K10" s="58">
        <f>IF('入力シート'!G29="","",'入力シート'!Q29)</f>
      </c>
      <c r="L10" s="68">
        <f>IF('入力シート'!E39="","",'入力シート'!E39)</f>
      </c>
      <c r="M10" s="58">
        <f>IF('入力シート'!G39="","",'入力シート'!Q39)</f>
      </c>
      <c r="N10" s="51"/>
    </row>
    <row r="11" spans="9:14" ht="10.5" customHeight="1">
      <c r="I11" s="57"/>
      <c r="J11" s="68">
        <f>IF('入力シート'!E30="","",'入力シート'!E30)</f>
      </c>
      <c r="K11" s="58">
        <f>IF('入力シート'!G30="","",'入力シート'!Q30)</f>
      </c>
      <c r="L11" s="68">
        <f>IF('入力シート'!E40="","",'入力シート'!E40)</f>
      </c>
      <c r="M11" s="58">
        <f>IF('入力シート'!G40="","",'入力シート'!Q40)</f>
      </c>
      <c r="N11" s="51"/>
    </row>
    <row r="12" spans="9:14" ht="10.5" customHeight="1">
      <c r="I12" s="57"/>
      <c r="J12" s="68">
        <f>IF('入力シート'!E31="","",'入力シート'!E31)</f>
      </c>
      <c r="K12" s="58">
        <f>IF('入力シート'!G31="","",'入力シート'!Q31)</f>
      </c>
      <c r="L12" s="68">
        <f>IF('入力シート'!E41="","",'入力シート'!E41)</f>
      </c>
      <c r="M12" s="58">
        <f>IF('入力シート'!G41="","",'入力シート'!Q41)</f>
      </c>
      <c r="N12" s="51"/>
    </row>
    <row r="13" spans="9:14" ht="10.5" customHeight="1">
      <c r="I13" s="57"/>
      <c r="J13" s="68">
        <f>IF('入力シート'!E32="","",'入力シート'!E32)</f>
      </c>
      <c r="K13" s="58">
        <f>IF('入力シート'!G32="","",'入力シート'!Q32)</f>
      </c>
      <c r="L13" s="68">
        <f>IF('入力シート'!E42="","",'入力シート'!E42)</f>
      </c>
      <c r="M13" s="58">
        <f>IF('入力シート'!G42="","",'入力シート'!Q42)</f>
      </c>
      <c r="N13" s="51"/>
    </row>
    <row r="14" spans="9:14" ht="10.5" customHeight="1">
      <c r="I14" s="57"/>
      <c r="J14" s="68">
        <f>IF('入力シート'!E33="","",'入力シート'!E33)</f>
      </c>
      <c r="K14" s="58">
        <f>IF('入力シート'!G33="","",'入力シート'!Q33)</f>
      </c>
      <c r="L14" s="68">
        <f>IF('入力シート'!E43="","",'入力シート'!E43)</f>
      </c>
      <c r="M14" s="58">
        <f>IF('入力シート'!G43="","",'入力シート'!Q43)</f>
      </c>
      <c r="N14" s="51"/>
    </row>
    <row r="15" spans="9:14" ht="10.5" customHeight="1">
      <c r="I15" s="57"/>
      <c r="J15" s="68">
        <f>IF('入力シート'!E34="","",'入力シート'!E34)</f>
      </c>
      <c r="K15" s="58">
        <f>IF('入力シート'!G34="","",'入力シート'!Q34)</f>
      </c>
      <c r="L15" s="68">
        <f>IF('入力シート'!E44="","",'入力シート'!E44)</f>
      </c>
      <c r="M15" s="58">
        <f>IF('入力シート'!G44="","",'入力シート'!Q44)</f>
      </c>
      <c r="N15" s="51"/>
    </row>
    <row r="16" spans="9:14" ht="10.5" customHeight="1">
      <c r="I16" s="57"/>
      <c r="J16" s="68">
        <f>IF('入力シート'!E35="","",'入力シート'!E35)</f>
      </c>
      <c r="K16" s="58">
        <f>IF('入力シート'!G35="","",'入力シート'!Q35)</f>
      </c>
      <c r="L16" s="68">
        <f>IF('入力シート'!E45="","",'入力シート'!E45)</f>
      </c>
      <c r="M16" s="58">
        <f>IF('入力シート'!G45="","",'入力シート'!Q45)</f>
      </c>
      <c r="N16" s="51"/>
    </row>
    <row r="17" spans="9:14" ht="10.5" customHeight="1">
      <c r="I17" s="57"/>
      <c r="J17" s="68">
        <f>IF('入力シート'!E36="","",'入力シート'!E36)</f>
      </c>
      <c r="K17" s="58">
        <f>IF('入力シート'!G36="","",'入力シート'!Q36)</f>
      </c>
      <c r="L17" s="68">
        <f>IF('入力シート'!E46="","",'入力シート'!E46)</f>
      </c>
      <c r="M17" s="58">
        <f>IF('入力シート'!G46="","",'入力シート'!Q46)</f>
      </c>
      <c r="N17" s="51"/>
    </row>
    <row r="18" spans="9:14" ht="10.5" customHeight="1">
      <c r="I18" s="57"/>
      <c r="J18" s="68">
        <f>IF('入力シート'!E37="","",'入力シート'!E37)</f>
      </c>
      <c r="K18" s="58">
        <f>IF('入力シート'!G37="","",'入力シート'!Q37)</f>
      </c>
      <c r="L18" s="68">
        <f>IF('入力シート'!E47="","",'入力シート'!E47)</f>
      </c>
      <c r="M18" s="58">
        <f>IF('入力シート'!G47="","",'入力シート'!Q47)</f>
      </c>
      <c r="N18" s="51"/>
    </row>
    <row r="19" spans="9:14" ht="4.5" customHeight="1">
      <c r="I19" s="59"/>
      <c r="J19" s="54"/>
      <c r="K19" s="54"/>
      <c r="L19" s="54"/>
      <c r="M19" s="54"/>
      <c r="N19" s="55"/>
    </row>
  </sheetData>
  <sheetProtection password="D1E2" sheet="1"/>
  <mergeCells count="3">
    <mergeCell ref="I5:N5"/>
    <mergeCell ref="I6:J6"/>
    <mergeCell ref="K6:L6"/>
  </mergeCells>
  <printOptions horizontalCentered="1" vertic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2010-01-12T00:15:50Z</dcterms:modified>
  <cp:category/>
  <cp:version/>
  <cp:contentType/>
  <cp:contentStatus/>
</cp:coreProperties>
</file>